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<sst xmlns="http://schemas.openxmlformats.org/spreadsheetml/2006/main" count="127" uniqueCount="127">
  <si>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</si>
  <si>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</si>
  <si>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</si>
  <si>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</si>
  <si>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</si>
  <si>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</si>
  <si>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</si>
  <si>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</si>
  <si>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</si>
  <si>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</si>
  <si>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</si>
  <si>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</si>
  <si>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</si>
  <si>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</si>
  <si>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</si>
  <si>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</si>
  <si>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</si>
  <si>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</si>
  <si>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</si>
  <si>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</si>
  <si>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</si>
  <si>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</si>
  <si>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</si>
  <si>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</si>
  <si>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</si>
  <si>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</si>
  <si>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</si>
  <si>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</si>
  <si>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</si>
  <si>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</si>
  <si>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</si>
  <si>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</si>
  <si>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</si>
  <si>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</si>
  <si>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</si>
  <si>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</si>
  <si>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</si>
  <si>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</si>
  <si>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</si>
  <si>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</si>
  <si>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</si>
  <si>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</si>
  <si>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</si>
  <si>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</si>
  <si>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</si>
  <si>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</si>
  <si>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</si>
  <si>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</si>
  <si>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</si>
  <si>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</si>
  <si>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</si>
  <si>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</si>
  <si>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</si>
  <si>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</si>
  <si>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</si>
  <si>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</si>
  <si>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</si>
  <si>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</si>
  <si>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</si>
  <si>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</si>
  <si>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</si>
  <si>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</si>
  <si>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>ВСЕГО ДОХОДОВ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</si>
  <si>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</si>
  <si>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</si>
  <si>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</si>
  <si>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</si>
  <si>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</si>
  <si>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</si>
  <si>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</si>
  <si>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</si>
  <si>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</si>
  <si>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</si>
  <si>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</si>
  <si>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</si>
  <si>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</si>
  <si>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</si>
  <si>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</si>
  <si>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</si>
  <si>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</si>
  <si>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</si>
  <si>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</si>
  <si>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</si>
  <si>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</si>
  <si>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</si>
  <si>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</si>
  <si>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</si>
  <si>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</si>
  <si>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</si>
  <si>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</si>
  <si>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</si>
  <si>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</si>
  <si>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</si>
  <si>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</si>
  <si>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</si>
  <si>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</si>
  <si>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</si>
  <si>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</si>
  <si>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</si>
  <si>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</si>
  <si>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</si>
  <si>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</si>
  <si>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</si>
  <si>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00020227112050000150</t>
  </si>
  <si>
    <t>00020235120050000150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</si>
  <si>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</si>
  <si>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</si>
  <si>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>00020240000000000150</t>
  </si>
  <si>
    <t>00020245160050000150</t>
  </si>
  <si>
    <t>00020249999050000150</t>
  </si>
  <si>
    <t xml:space="preserve">Прочие межбюджетные трансферты, передаваемые бюджетам муниципальных районов </t>
  </si>
  <si>
    <t>Субвенции бюджетам МР на проведение мероприятий по обеспечению деятельности советников директора</t>
  </si>
  <si>
    <t>00020235179050000150</t>
  </si>
  <si>
    <t>Прочие субвенции бюджетам муниц.район.</t>
  </si>
  <si>
    <t>00020239999050000150</t>
  </si>
  <si>
    <t xml:space="preserve">        Приложение № 1 </t>
  </si>
  <si>
    <t>00020215009000000150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</si>
  <si>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</si>
  <si>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</si>
  <si>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 xml:space="preserve">на </t>
  </si>
  <si>
    <t>2023 год</t>
  </si>
  <si>
    <t xml:space="preserve"> Доходы консолидированного бюджета МР "Лакский район" за 1 полугодие 2023 г. </t>
  </si>
  <si>
    <t>за 1 полуг</t>
  </si>
  <si>
    <t>Субсидии бюджетам мун.районов на развитие сети учреждений культурно-досугового типа</t>
  </si>
  <si>
    <t>00020225513050000150</t>
  </si>
  <si>
    <t xml:space="preserve">        к решению собрание депутатов МР "Лакский район"№ 48</t>
  </si>
  <si>
    <r>
      <t xml:space="preserve">        от_</t>
    </r>
    <r>
      <rPr>
        <u val="single"/>
        <sz val="11"/>
        <color indexed="8"/>
        <rFont val="Calibri"/>
        <family val="2"/>
      </rPr>
      <t>26.09.2023г</t>
    </r>
    <r>
      <rPr>
        <sz val="11"/>
        <color theme="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</si>
</sst>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164" fontId="49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1" fillId="0" borderId="0" xfId="0" applyFont="1" applyAlignment="1">
      <alignment/>
    </xf>
    <xf numFmtId="165" fontId="46" fillId="0" borderId="13" xfId="0" applyNumberFormat="1" applyFont="1" applyBorder="1" applyAlignment="1">
      <alignment/>
    </xf>
    <xf numFmtId="0" fontId="52" fillId="0" borderId="13" xfId="0" applyFont="1" applyBorder="1" applyAlignment="1">
      <alignment wrapText="1"/>
    </xf>
    <xf numFmtId="165" fontId="37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4" fillId="0" borderId="13" xfId="0" applyNumberFormat="1" applyFont="1" applyBorder="1" applyAlignment="1">
      <alignment/>
    </xf>
    <xf numFmtId="49" fontId="54" fillId="0" borderId="13" xfId="0" applyNumberFormat="1" applyFont="1" applyBorder="1" applyAlignment="1">
      <alignment wrapText="1"/>
    </xf>
    <xf numFmtId="49" fontId="55" fillId="0" borderId="13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7" fillId="0" borderId="13" xfId="0" applyNumberFormat="1" applyFont="1" applyBorder="1" applyAlignment="1">
      <alignment wrapText="1"/>
    </xf>
    <xf numFmtId="165" fontId="47" fillId="0" borderId="13" xfId="0" applyNumberFormat="1" applyFont="1" applyBorder="1" applyAlignment="1">
      <alignment/>
    </xf>
    <xf numFmtId="9" fontId="37" fillId="0" borderId="0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165" fontId="5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58">
      <selection activeCell="E35" sqref="E35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115</v>
      </c>
      <c r="D1" t="s">
        <v>35</v>
      </c>
    </row>
    <row r="2" spans="2:5" s="10" customFormat="1" ht="17.25" customHeight="1">
      <c r="B2" t="s">
        <v>125</v>
      </c>
      <c r="C2" s="15"/>
      <c r="E2" s="15"/>
    </row>
    <row r="3" spans="2:5" s="10" customFormat="1" ht="19.5" customHeight="1">
      <c r="B3" t="s">
        <v>126</v>
      </c>
      <c r="C3" s="15"/>
      <c r="E3" s="15"/>
    </row>
    <row r="4" spans="1:4" ht="44.25" customHeight="1">
      <c r="A4" s="30" t="s">
        <v>121</v>
      </c>
      <c r="B4" s="7"/>
      <c r="C4" s="7"/>
      <c r="D4" s="7"/>
    </row>
    <row r="5" spans="6:8" ht="14.25">
      <c r="F5" s="11"/>
      <c r="G5" s="11"/>
      <c r="H5" s="11"/>
    </row>
    <row r="6" spans="1:8" ht="14.2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119</v>
      </c>
      <c r="D8" s="2" t="s">
        <v>122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2023</v>
      </c>
      <c r="D9" s="3" t="s">
        <v>120</v>
      </c>
      <c r="E9" s="3" t="s">
        <v>38</v>
      </c>
      <c r="F9" s="11"/>
      <c r="G9" s="11"/>
      <c r="H9" s="11"/>
    </row>
    <row r="10" spans="1:8" s="7" customFormat="1" ht="15">
      <c r="A10" s="6" t="s">
        <v>62</v>
      </c>
      <c r="B10" s="6"/>
      <c r="C10" s="6">
        <f>C11+C31</f>
        <v>463822.30000000005</v>
      </c>
      <c r="D10" s="6">
        <f>D11+D31</f>
        <v>262766.4</v>
      </c>
      <c r="E10" s="33">
        <f>D10/C10*100</f>
        <v>56.65238605388313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f>C12+C13+C14+C19+C22+C27+C30</f>
        <v>82901.4</v>
      </c>
      <c r="D11" s="8">
        <f>D12+D13+D14+D19+D22+D23+D24+D25+D26+D27+D28+D29+D30</f>
        <v>20131</v>
      </c>
      <c r="E11" s="31">
        <f>SUM(D11/C11*100)</f>
        <v>24.28306397720666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52369</v>
      </c>
      <c r="D12" s="6">
        <v>15894</v>
      </c>
      <c r="E12" s="31">
        <f aca="true" t="shared" si="0" ref="E12:E63">SUM(D12/C12*100)</f>
        <v>30.35001623097634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17032.4</v>
      </c>
      <c r="D13" s="6">
        <v>9281.7</v>
      </c>
      <c r="E13" s="31">
        <f t="shared" si="0"/>
        <v>54.494375425659335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f>C15+C16+C17+C18</f>
        <v>6230</v>
      </c>
      <c r="D14" s="6">
        <f>D15+D16+D17+D18</f>
        <v>2337.6000000000004</v>
      </c>
      <c r="E14" s="31">
        <f t="shared" si="0"/>
        <v>37.52166934189407</v>
      </c>
      <c r="F14" s="12"/>
      <c r="G14" s="44"/>
      <c r="H14" s="12"/>
    </row>
    <row r="15" spans="1:8" s="7" customFormat="1" ht="45">
      <c r="A15" s="40" t="s">
        <v>70</v>
      </c>
      <c r="B15" s="38" t="s">
        <v>71</v>
      </c>
      <c r="C15" s="41">
        <v>5980</v>
      </c>
      <c r="D15" s="41">
        <v>2622.9</v>
      </c>
      <c r="E15" s="31">
        <f t="shared" si="0"/>
        <v>43.86120401337793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-423.5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200</v>
      </c>
      <c r="D17" s="4">
        <v>133.4</v>
      </c>
      <c r="E17" s="31">
        <f t="shared" si="0"/>
        <v>66.7</v>
      </c>
      <c r="F17" s="13"/>
      <c r="G17" s="44"/>
      <c r="H17" s="13"/>
    </row>
    <row r="18" spans="1:8" s="5" customFormat="1" ht="15">
      <c r="A18" s="4" t="s">
        <v>96</v>
      </c>
      <c r="B18" s="34" t="s">
        <v>95</v>
      </c>
      <c r="C18" s="4">
        <v>50</v>
      </c>
      <c r="D18" s="4">
        <v>4.8</v>
      </c>
      <c r="E18" s="31">
        <f t="shared" si="0"/>
        <v>9.6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f>C20+C21</f>
        <v>4370</v>
      </c>
      <c r="D19" s="6">
        <f>D20+D21</f>
        <v>-9297</v>
      </c>
      <c r="E19" s="31">
        <f t="shared" si="0"/>
        <v>-212.74599542334096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670</v>
      </c>
      <c r="D20" s="4">
        <v>-1530.6</v>
      </c>
      <c r="E20" s="31">
        <f t="shared" si="0"/>
        <v>-228.44776119402982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3700</v>
      </c>
      <c r="D21" s="4">
        <v>-7766.4</v>
      </c>
      <c r="E21" s="31">
        <f t="shared" si="0"/>
        <v>-209.90270270270267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400</v>
      </c>
      <c r="D22" s="6">
        <v>244.3</v>
      </c>
      <c r="E22" s="31">
        <f t="shared" si="0"/>
        <v>61.075</v>
      </c>
      <c r="F22" s="12"/>
      <c r="G22" s="44"/>
      <c r="H22" s="12"/>
    </row>
    <row r="23" spans="1:8" s="7" customFormat="1" ht="30">
      <c r="A23" s="17" t="s">
        <v>53</v>
      </c>
      <c r="B23" s="35" t="s">
        <v>54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397.3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58</v>
      </c>
      <c r="B26" s="36" t="s">
        <v>59</v>
      </c>
      <c r="C26" s="17">
        <v>0</v>
      </c>
      <c r="D26" s="17">
        <v>190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>
        <v>0</v>
      </c>
      <c r="D27" s="17">
        <v>355.3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27.7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2500</v>
      </c>
      <c r="D30" s="8">
        <v>700.1</v>
      </c>
      <c r="E30" s="31">
        <f t="shared" si="0"/>
        <v>28.004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43">
        <f>C32+C63</f>
        <v>380920.9</v>
      </c>
      <c r="D31" s="8">
        <f>D32+D63+D64+D65+D66+D69</f>
        <v>242635.4</v>
      </c>
      <c r="E31" s="43">
        <f>D31/C31*100</f>
        <v>63.69705626548713</v>
      </c>
      <c r="F31" s="14"/>
      <c r="G31" s="44"/>
      <c r="H31" s="14"/>
    </row>
    <row r="32" spans="1:8" s="7" customFormat="1" ht="45" customHeight="1">
      <c r="A32" s="17" t="s">
        <v>91</v>
      </c>
      <c r="B32" s="35" t="s">
        <v>92</v>
      </c>
      <c r="C32" s="33">
        <f>C33+C37+C49+C59</f>
        <v>380384</v>
      </c>
      <c r="D32" s="45">
        <f>D33+D37+D49+D59</f>
        <v>243359.1</v>
      </c>
      <c r="E32" s="31">
        <f t="shared" si="0"/>
        <v>63.97721775889627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74</v>
      </c>
      <c r="C33" s="6">
        <f>C34+C35+C36</f>
        <v>79716</v>
      </c>
      <c r="D33" s="6">
        <f>D34+D35+D36</f>
        <v>41720.3</v>
      </c>
      <c r="E33" s="31">
        <f t="shared" si="0"/>
        <v>52.33616839781223</v>
      </c>
      <c r="F33" s="12"/>
      <c r="G33" s="44"/>
      <c r="H33" s="12"/>
    </row>
    <row r="34" spans="1:8" s="7" customFormat="1" ht="30.75" customHeight="1">
      <c r="A34" s="40" t="s">
        <v>72</v>
      </c>
      <c r="B34" s="35" t="s">
        <v>73</v>
      </c>
      <c r="C34" s="41">
        <v>79716</v>
      </c>
      <c r="D34" s="41">
        <v>41720.3</v>
      </c>
      <c r="E34" s="31">
        <f t="shared" si="0"/>
        <v>52.33616839781223</v>
      </c>
      <c r="F34" s="12"/>
      <c r="G34" s="44"/>
      <c r="H34" s="12"/>
    </row>
    <row r="35" spans="1:8" s="7" customFormat="1" ht="57" customHeight="1">
      <c r="A35" s="40" t="s">
        <v>101</v>
      </c>
      <c r="B35" s="35" t="s">
        <v>116</v>
      </c>
      <c r="C35" s="41">
        <v>0</v>
      </c>
      <c r="D35" s="41">
        <v>0</v>
      </c>
      <c r="E35" s="31" t="e">
        <f t="shared" si="0"/>
        <v>#DIV/0!</v>
      </c>
      <c r="F35" s="12"/>
      <c r="G35" s="44"/>
      <c r="H35" s="12"/>
    </row>
    <row r="36" spans="1:8" s="7" customFormat="1" ht="30.75" customHeight="1">
      <c r="A36" s="40" t="s">
        <v>82</v>
      </c>
      <c r="B36" s="35" t="s">
        <v>83</v>
      </c>
      <c r="C36" s="41">
        <v>0</v>
      </c>
      <c r="D36" s="41">
        <v>0</v>
      </c>
      <c r="E36" s="31" t="e">
        <f t="shared" si="0"/>
        <v>#DIV/0!</v>
      </c>
      <c r="F36" s="12"/>
      <c r="G36" s="44"/>
      <c r="H36" s="12"/>
    </row>
    <row r="37" spans="1:7" ht="24" customHeight="1">
      <c r="A37" s="6" t="s">
        <v>42</v>
      </c>
      <c r="B37" s="35" t="s">
        <v>75</v>
      </c>
      <c r="C37" s="33">
        <f>C38+C39+C40+C41+C42+C43+C46+C47+C48</f>
        <v>85431.4</v>
      </c>
      <c r="D37" s="6">
        <f>D38+D39+D40+D41+D42+D43+D47+D48</f>
        <v>58619.799999999996</v>
      </c>
      <c r="E37" s="31">
        <f t="shared" si="0"/>
        <v>68.61622307488815</v>
      </c>
      <c r="F37" s="11"/>
      <c r="G37" s="44"/>
    </row>
    <row r="38" spans="1:7" ht="67.5" customHeight="1">
      <c r="A38" s="40" t="s">
        <v>106</v>
      </c>
      <c r="B38" s="35" t="s">
        <v>105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86</v>
      </c>
      <c r="B39" s="38" t="s">
        <v>87</v>
      </c>
      <c r="C39" s="41">
        <v>8509.5</v>
      </c>
      <c r="D39" s="41">
        <v>7256.5</v>
      </c>
      <c r="E39" s="31">
        <f t="shared" si="0"/>
        <v>85.27528056877607</v>
      </c>
      <c r="F39" s="11"/>
      <c r="G39" s="44"/>
    </row>
    <row r="40" spans="1:7" ht="76.5" customHeight="1">
      <c r="A40" s="32" t="s">
        <v>123</v>
      </c>
      <c r="B40" s="38" t="s">
        <v>124</v>
      </c>
      <c r="C40" s="41">
        <v>17947.2</v>
      </c>
      <c r="D40" s="41">
        <v>16968.6</v>
      </c>
      <c r="E40" s="31">
        <f t="shared" si="0"/>
        <v>94.54733886065792</v>
      </c>
      <c r="F40" s="11"/>
      <c r="G40" s="44"/>
    </row>
    <row r="41" spans="1:7" ht="66.75" customHeight="1">
      <c r="A41" s="32" t="s">
        <v>88</v>
      </c>
      <c r="B41" s="38" t="s">
        <v>102</v>
      </c>
      <c r="C41" s="41">
        <v>3735.5</v>
      </c>
      <c r="D41" s="41">
        <v>1864.4</v>
      </c>
      <c r="E41" s="31">
        <f t="shared" si="0"/>
        <v>49.91031990362736</v>
      </c>
      <c r="F41" s="11"/>
      <c r="G41" s="44"/>
    </row>
    <row r="42" spans="1:7" ht="31.5" customHeight="1">
      <c r="A42" s="32" t="s">
        <v>60</v>
      </c>
      <c r="B42" s="38" t="s">
        <v>65</v>
      </c>
      <c r="C42" s="41">
        <v>423.1</v>
      </c>
      <c r="D42" s="41">
        <v>423.1</v>
      </c>
      <c r="E42" s="31">
        <f t="shared" si="0"/>
        <v>100</v>
      </c>
      <c r="F42" s="11"/>
      <c r="G42" s="44"/>
    </row>
    <row r="43" spans="1:7" s="24" customFormat="1" ht="74.25" customHeight="1">
      <c r="A43" s="26" t="s">
        <v>64</v>
      </c>
      <c r="B43" s="39" t="s">
        <v>66</v>
      </c>
      <c r="C43" s="25">
        <v>1620.3</v>
      </c>
      <c r="D43" s="25">
        <v>939.6</v>
      </c>
      <c r="E43" s="31">
        <f t="shared" si="0"/>
        <v>57.98926124791706</v>
      </c>
      <c r="F43" s="28"/>
      <c r="G43" s="44"/>
    </row>
    <row r="44" spans="1:7" ht="14.2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4.2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39">
      <c r="A46" s="26" t="s">
        <v>118</v>
      </c>
      <c r="B46" s="34" t="s">
        <v>117</v>
      </c>
      <c r="C46" s="31">
        <v>2000</v>
      </c>
      <c r="D46" s="4"/>
      <c r="E46" s="31"/>
      <c r="F46" s="11"/>
      <c r="G46" s="44"/>
    </row>
    <row r="47" spans="1:7" ht="51.75">
      <c r="A47" s="26" t="s">
        <v>81</v>
      </c>
      <c r="B47" s="34" t="s">
        <v>103</v>
      </c>
      <c r="C47" s="31">
        <v>50827.1</v>
      </c>
      <c r="D47" s="4">
        <v>30827.1</v>
      </c>
      <c r="E47" s="31"/>
      <c r="F47" s="11"/>
      <c r="G47" s="44"/>
    </row>
    <row r="48" spans="1:7" ht="15">
      <c r="A48" s="25" t="s">
        <v>43</v>
      </c>
      <c r="B48" s="34" t="s">
        <v>79</v>
      </c>
      <c r="C48" s="4">
        <v>368.7</v>
      </c>
      <c r="D48" s="4">
        <v>340.5</v>
      </c>
      <c r="E48" s="31">
        <f t="shared" si="0"/>
        <v>92.35150528885274</v>
      </c>
      <c r="F48" s="11"/>
      <c r="G48" s="44"/>
    </row>
    <row r="49" spans="1:7" s="7" customFormat="1" ht="15">
      <c r="A49" s="17" t="s">
        <v>44</v>
      </c>
      <c r="B49" s="35" t="s">
        <v>76</v>
      </c>
      <c r="C49" s="6">
        <f>C50+C51+C52+C53+C54+C55+C56+C57+C58</f>
        <v>215236.59999999998</v>
      </c>
      <c r="D49" s="6">
        <f>D50+D51+D52+D53+D54+D55+D56+D57+D58</f>
        <v>143019</v>
      </c>
      <c r="E49" s="31">
        <f t="shared" si="0"/>
        <v>66.44734213419093</v>
      </c>
      <c r="F49" s="12"/>
      <c r="G49" s="44"/>
    </row>
    <row r="50" spans="1:7" ht="26.25">
      <c r="A50" s="26" t="s">
        <v>113</v>
      </c>
      <c r="B50" s="34" t="s">
        <v>114</v>
      </c>
      <c r="C50" s="46">
        <v>1627</v>
      </c>
      <c r="D50" s="27">
        <v>1627</v>
      </c>
      <c r="E50" s="31">
        <f t="shared" si="0"/>
        <v>100</v>
      </c>
      <c r="F50" s="11"/>
      <c r="G50" s="44"/>
    </row>
    <row r="51" spans="1:7" ht="39">
      <c r="A51" s="26" t="s">
        <v>45</v>
      </c>
      <c r="B51" s="34" t="s">
        <v>104</v>
      </c>
      <c r="C51" s="27">
        <v>1.1</v>
      </c>
      <c r="D51" s="27">
        <v>0</v>
      </c>
      <c r="E51" s="31">
        <f t="shared" si="0"/>
        <v>0</v>
      </c>
      <c r="F51" s="11"/>
      <c r="G51" s="44"/>
    </row>
    <row r="52" spans="1:7" ht="39">
      <c r="A52" s="26" t="s">
        <v>46</v>
      </c>
      <c r="B52" s="34" t="s">
        <v>85</v>
      </c>
      <c r="C52" s="46">
        <v>2343</v>
      </c>
      <c r="D52" s="27">
        <v>1171.5</v>
      </c>
      <c r="E52" s="31">
        <f t="shared" si="0"/>
        <v>50</v>
      </c>
      <c r="F52" s="11"/>
      <c r="G52" s="44"/>
    </row>
    <row r="53" spans="1:7" ht="51.75">
      <c r="A53" s="26" t="s">
        <v>90</v>
      </c>
      <c r="B53" s="34" t="s">
        <v>89</v>
      </c>
      <c r="C53" s="27">
        <v>12635</v>
      </c>
      <c r="D53" s="27">
        <v>5468.2</v>
      </c>
      <c r="E53" s="31">
        <f t="shared" si="0"/>
        <v>43.278195488721806</v>
      </c>
      <c r="F53" s="11"/>
      <c r="G53" s="44"/>
    </row>
    <row r="54" spans="1:7" ht="26.25">
      <c r="A54" s="26" t="s">
        <v>63</v>
      </c>
      <c r="B54" s="34" t="s">
        <v>67</v>
      </c>
      <c r="C54" s="27">
        <v>522.1</v>
      </c>
      <c r="D54" s="27">
        <v>261.1</v>
      </c>
      <c r="E54" s="31">
        <f t="shared" si="0"/>
        <v>50.00957670944264</v>
      </c>
      <c r="F54" s="11"/>
      <c r="G54" s="44"/>
    </row>
    <row r="55" spans="1:7" ht="26.25">
      <c r="A55" s="26" t="s">
        <v>47</v>
      </c>
      <c r="B55" s="34" t="s">
        <v>77</v>
      </c>
      <c r="C55" s="27">
        <v>195912.1</v>
      </c>
      <c r="D55" s="27">
        <v>132874.1</v>
      </c>
      <c r="E55" s="31">
        <f t="shared" si="0"/>
        <v>67.82332484823552</v>
      </c>
      <c r="F55" s="11"/>
      <c r="G55" s="44"/>
    </row>
    <row r="56" spans="1:7" ht="26.25">
      <c r="A56" s="26" t="s">
        <v>48</v>
      </c>
      <c r="B56" s="34" t="s">
        <v>84</v>
      </c>
      <c r="C56" s="46">
        <v>1200</v>
      </c>
      <c r="D56" s="27">
        <v>1200</v>
      </c>
      <c r="E56" s="31">
        <f t="shared" si="0"/>
        <v>100</v>
      </c>
      <c r="F56" s="11"/>
      <c r="G56" s="44"/>
    </row>
    <row r="57" spans="1:7" ht="26.25">
      <c r="A57" s="26" t="s">
        <v>49</v>
      </c>
      <c r="B57" s="34" t="s">
        <v>78</v>
      </c>
      <c r="C57" s="46">
        <v>896</v>
      </c>
      <c r="D57" s="27">
        <v>350.2</v>
      </c>
      <c r="E57" s="31">
        <f t="shared" si="0"/>
        <v>39.08482142857142</v>
      </c>
      <c r="F57" s="11"/>
      <c r="G57" s="44"/>
    </row>
    <row r="58" spans="1:7" ht="51.75">
      <c r="A58" s="26" t="s">
        <v>111</v>
      </c>
      <c r="B58" s="34" t="s">
        <v>112</v>
      </c>
      <c r="C58" s="27">
        <v>100.3</v>
      </c>
      <c r="D58" s="27">
        <v>66.9</v>
      </c>
      <c r="E58" s="31">
        <f t="shared" si="0"/>
        <v>66.6999002991027</v>
      </c>
      <c r="F58" s="11"/>
      <c r="G58" s="44"/>
    </row>
    <row r="59" spans="1:7" s="7" customFormat="1" ht="15">
      <c r="A59" s="17" t="s">
        <v>50</v>
      </c>
      <c r="B59" s="35" t="s">
        <v>107</v>
      </c>
      <c r="C59" s="6">
        <f>C60+C61+C62</f>
        <v>0</v>
      </c>
      <c r="D59" s="6">
        <f>D60+D61+D62</f>
        <v>0</v>
      </c>
      <c r="E59" s="31" t="e">
        <f t="shared" si="0"/>
        <v>#DIV/0!</v>
      </c>
      <c r="F59" s="12"/>
      <c r="G59" s="44"/>
    </row>
    <row r="60" spans="1:7" s="24" customFormat="1" ht="90">
      <c r="A60" s="26" t="s">
        <v>61</v>
      </c>
      <c r="B60" s="39" t="s">
        <v>108</v>
      </c>
      <c r="C60" s="26">
        <v>0</v>
      </c>
      <c r="D60" s="26">
        <v>0</v>
      </c>
      <c r="E60" s="31" t="e">
        <f t="shared" si="0"/>
        <v>#DIV/0!</v>
      </c>
      <c r="F60" s="28"/>
      <c r="G60" s="44"/>
    </row>
    <row r="61" spans="1:7" ht="39">
      <c r="A61" s="26" t="s">
        <v>110</v>
      </c>
      <c r="B61" s="34" t="s">
        <v>109</v>
      </c>
      <c r="C61" s="27">
        <v>0</v>
      </c>
      <c r="D61" s="27">
        <v>0</v>
      </c>
      <c r="E61" s="31" t="e">
        <f t="shared" si="0"/>
        <v>#DIV/0!</v>
      </c>
      <c r="F61" s="11"/>
      <c r="G61" s="44"/>
    </row>
    <row r="62" spans="1:7" ht="77.25">
      <c r="A62" s="26" t="s">
        <v>55</v>
      </c>
      <c r="B62" s="34" t="s">
        <v>68</v>
      </c>
      <c r="C62" s="27"/>
      <c r="D62" s="27"/>
      <c r="E62" s="31"/>
      <c r="F62" s="11"/>
      <c r="G62" s="44"/>
    </row>
    <row r="63" spans="1:7" ht="26.25">
      <c r="A63" s="26" t="s">
        <v>80</v>
      </c>
      <c r="B63" s="34" t="s">
        <v>94</v>
      </c>
      <c r="C63" s="27">
        <v>536.9</v>
      </c>
      <c r="D63" s="27">
        <v>536.9</v>
      </c>
      <c r="E63" s="31">
        <f t="shared" si="0"/>
        <v>100</v>
      </c>
      <c r="F63" s="11"/>
      <c r="G63" s="44"/>
    </row>
    <row r="64" spans="1:7" ht="39">
      <c r="A64" s="26" t="s">
        <v>98</v>
      </c>
      <c r="B64" s="34" t="s">
        <v>97</v>
      </c>
      <c r="C64" s="27">
        <v>0</v>
      </c>
      <c r="D64" s="27">
        <v>0</v>
      </c>
      <c r="E64" s="31"/>
      <c r="F64" s="11"/>
      <c r="G64" s="44"/>
    </row>
    <row r="65" spans="1:7" ht="77.25">
      <c r="A65" s="26" t="s">
        <v>100</v>
      </c>
      <c r="B65" s="34" t="s">
        <v>99</v>
      </c>
      <c r="C65" s="27">
        <v>0</v>
      </c>
      <c r="D65" s="27">
        <v>0</v>
      </c>
      <c r="E65" s="31"/>
      <c r="F65" s="11"/>
      <c r="G65" s="44"/>
    </row>
    <row r="66" spans="1:7" ht="15">
      <c r="A66" s="26" t="s">
        <v>69</v>
      </c>
      <c r="B66" s="34" t="s">
        <v>93</v>
      </c>
      <c r="C66" s="6">
        <v>0</v>
      </c>
      <c r="D66" s="27">
        <v>0</v>
      </c>
      <c r="E66" s="31"/>
      <c r="F66" s="11"/>
      <c r="G66" s="44"/>
    </row>
    <row r="67" spans="1:7" s="24" customFormat="1" ht="15">
      <c r="A67" s="17"/>
      <c r="B67" s="36"/>
      <c r="C67" s="17"/>
      <c r="D67" s="17"/>
      <c r="E67" s="42" t="e">
        <f>D67/C67*100</f>
        <v>#DIV/0!</v>
      </c>
      <c r="F67" s="18"/>
      <c r="G67" s="44"/>
    </row>
    <row r="68" spans="1:7" ht="14.25">
      <c r="A68" s="17"/>
      <c r="B68" s="35"/>
      <c r="C68" s="6"/>
      <c r="D68" s="6"/>
      <c r="E68" s="31"/>
      <c r="F68" s="11"/>
      <c r="G68" s="11"/>
    </row>
    <row r="69" spans="1:7" ht="60">
      <c r="A69" s="17" t="s">
        <v>51</v>
      </c>
      <c r="B69" s="35" t="s">
        <v>52</v>
      </c>
      <c r="C69" s="6">
        <v>0</v>
      </c>
      <c r="D69" s="6">
        <v>-1260.6</v>
      </c>
      <c r="E69" s="6"/>
      <c r="F69" s="11"/>
      <c r="G69" s="11"/>
    </row>
    <row r="70" spans="1:5" ht="14.25">
      <c r="A70" s="28"/>
      <c r="B70" s="29"/>
      <c r="C70" s="11"/>
      <c r="D70" s="11"/>
      <c r="E70" s="11"/>
    </row>
    <row r="71" spans="1:5" ht="14.2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  <row r="73" spans="1:5" ht="15">
      <c r="A73" s="28"/>
      <c r="B73" s="29"/>
      <c r="C73" s="11"/>
      <c r="D73" s="11"/>
      <c r="E73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2023-09-05T11:38:47Z</cp:lastPrinted>
  <dcterms:created xsi:type="dcterms:W3CDTF">2012-11-09T05:30:54Z</dcterms:created>
  <dcterms:modified xsi:type="dcterms:W3CDTF">2023-09-19T07:21:56Z</dcterms:modified>
  <cp:category/>
  <cp:version/>
  <cp:contentType/>
  <cp:contentStatus/>
</cp:coreProperties>
</file>